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730" windowHeight="11760" tabRatio="500"/>
  </bookViews>
  <sheets>
    <sheet name="Calories" sheetId="1" r:id="rId1"/>
    <sheet name="BMI" sheetId="2" r:id="rId2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1" i="2" l="1"/>
  <c r="D13" i="2"/>
  <c r="D10" i="1"/>
  <c r="D14" i="1"/>
  <c r="D18" i="1"/>
  <c r="D21" i="1"/>
  <c r="D25" i="1"/>
  <c r="D23" i="1"/>
</calcChain>
</file>

<file path=xl/sharedStrings.xml><?xml version="1.0" encoding="utf-8"?>
<sst xmlns="http://schemas.openxmlformats.org/spreadsheetml/2006/main" count="50" uniqueCount="49">
  <si>
    <t>Body Fat %</t>
  </si>
  <si>
    <t>BMR</t>
  </si>
  <si>
    <t>Calorie and Weight Loss Information</t>
  </si>
  <si>
    <t>Weight (lbs)</t>
  </si>
  <si>
    <t>Lean Mass (lbs)</t>
  </si>
  <si>
    <t>Weight in Kilograms</t>
  </si>
  <si>
    <t>Kilogram to Pounds Converter</t>
  </si>
  <si>
    <t>Calculating Total Daily Energy Expenditure (TDEE)</t>
  </si>
  <si>
    <t>Amount of Exercise</t>
  </si>
  <si>
    <t>Total Daily Energy Expenditure (TDEE)</t>
  </si>
  <si>
    <t>Little or No Exercise, Desk Job, Student</t>
  </si>
  <si>
    <t>TDEE Multiplier</t>
  </si>
  <si>
    <t>&lt;&lt; Choose appropriate multiplier from list below</t>
  </si>
  <si>
    <t>&lt;&lt; Input your own personal data</t>
  </si>
  <si>
    <t>Calories/Day to Maintain Weight</t>
  </si>
  <si>
    <t>Calories/Day to Lose Weight (~1 lb/wk)</t>
  </si>
  <si>
    <t>Calories/Day to Gain Weight (~1 lb/wk)</t>
  </si>
  <si>
    <t>BMI Calculator</t>
  </si>
  <si>
    <t>Weight (Lbs)</t>
  </si>
  <si>
    <t>Inches</t>
  </si>
  <si>
    <t>BMI</t>
  </si>
  <si>
    <t>Height</t>
  </si>
  <si>
    <t>Name</t>
  </si>
  <si>
    <t>Age</t>
  </si>
  <si>
    <t>Gender</t>
  </si>
  <si>
    <t>Bryan DiSanto</t>
  </si>
  <si>
    <t>Male</t>
  </si>
  <si>
    <t>Female</t>
  </si>
  <si>
    <r>
      <rPr>
        <b/>
        <sz val="12"/>
        <color theme="1"/>
        <rFont val="Calibri"/>
        <family val="2"/>
        <scheme val="minor"/>
      </rPr>
      <t xml:space="preserve">Formula: </t>
    </r>
    <r>
      <rPr>
        <sz val="12"/>
        <color theme="1"/>
        <rFont val="Calibri"/>
        <family val="2"/>
        <scheme val="minor"/>
      </rPr>
      <t>BMI = 703 x Weight[lb] / ( Height[in] x Height[in] )</t>
    </r>
  </si>
  <si>
    <t>What Your BMI Means</t>
  </si>
  <si>
    <t>BMI Range</t>
  </si>
  <si>
    <t>Under 18.5</t>
  </si>
  <si>
    <t>Underweight</t>
  </si>
  <si>
    <t>Over 30</t>
  </si>
  <si>
    <t>Normal</t>
  </si>
  <si>
    <t>Overweight</t>
  </si>
  <si>
    <t>Obese</t>
  </si>
  <si>
    <t>Weight Class</t>
  </si>
  <si>
    <t>Congrats, You're…</t>
  </si>
  <si>
    <t xml:space="preserve"> Ft</t>
  </si>
  <si>
    <t>&lt;&lt; Enter Your Info</t>
  </si>
  <si>
    <t>18.5-24.99</t>
  </si>
  <si>
    <t>25-29.99</t>
  </si>
  <si>
    <t>&lt;&lt; These are your daily calorie requirements to gain, lose, or maintain your weight</t>
  </si>
  <si>
    <t>The Lean It UP! Calorie Calculator to Gain, Lose, or Maintain Your Weight</t>
  </si>
  <si>
    <t>High Intensity Exercise, Sports/Workout for ~1 hour, 6-7x/week</t>
  </si>
  <si>
    <t>Moderate Intensity Exercise, Sports/Workout for ~1 hour, 3-5x/week</t>
  </si>
  <si>
    <t>Light Intensity Exercise, Sports/Workout for ~1 hour, 1-3x/week</t>
  </si>
  <si>
    <t>Extremely Intense Exercise, Physical Job/Athlete or Training 2x/day ~1 hour each, 6-7x/week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</si>
</sst>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%"/>
    <numFmt numFmtId="166" formatCode="0.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scheme val="minor"/>
    </font>
    <font>
      <u/>
      <sz val="12"/>
      <color theme="1"/>
      <name val="Calibri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EFA4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1" fillId="0" borderId="12" applyNumberFormat="0" applyFill="0" applyAlignment="0" applyProtection="0"/>
    <xf numFmtId="0" fontId="12" fillId="0" borderId="13" applyNumberFormat="0" applyFill="0" applyAlignment="0" applyProtection="0"/>
  </cellStyleXfs>
  <cellXfs count="7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9" fontId="0" fillId="0" borderId="0" xfId="1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0" fillId="0" borderId="0" xfId="0" applyFill="1" applyBorder="1"/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8" xfId="0" applyFill="1" applyBorder="1"/>
    <xf numFmtId="0" fontId="9" fillId="0" borderId="0" xfId="0" applyFont="1"/>
    <xf numFmtId="0" fontId="10" fillId="0" borderId="0" xfId="0" applyFont="1"/>
    <xf numFmtId="0" fontId="0" fillId="0" borderId="0" xfId="0" applyBorder="1" applyAlignment="1">
      <alignment horizontal="left"/>
    </xf>
    <xf numFmtId="0" fontId="0" fillId="0" borderId="0" xfId="0" applyProtection="1">
      <protection hidden="1"/>
    </xf>
    <xf numFmtId="0" fontId="0" fillId="0" borderId="8" xfId="0" applyBorder="1" applyAlignment="1">
      <alignment horizontal="center"/>
    </xf>
    <xf numFmtId="0" fontId="13" fillId="2" borderId="14" xfId="13" applyFont="1" applyFill="1" applyBorder="1" applyAlignment="1">
      <alignment horizontal="center"/>
    </xf>
    <xf numFmtId="0" fontId="12" fillId="2" borderId="14" xfId="13" applyFill="1" applyBorder="1"/>
    <xf numFmtId="0" fontId="2" fillId="0" borderId="8" xfId="0" applyFont="1" applyBorder="1"/>
    <xf numFmtId="0" fontId="0" fillId="3" borderId="8" xfId="0" applyFill="1" applyBorder="1" applyAlignment="1">
      <alignment horizontal="center"/>
    </xf>
    <xf numFmtId="1" fontId="0" fillId="7" borderId="1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</xf>
    <xf numFmtId="0" fontId="0" fillId="6" borderId="15" xfId="0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1" fillId="0" borderId="12" xfId="12" applyAlignment="1">
      <alignment horizontal="center"/>
    </xf>
    <xf numFmtId="0" fontId="13" fillId="2" borderId="14" xfId="13" applyFont="1" applyFill="1" applyBorder="1" applyAlignment="1">
      <alignment horizontal="center"/>
    </xf>
    <xf numFmtId="0" fontId="2" fillId="8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5" fillId="0" borderId="3" xfId="0" applyFont="1" applyBorder="1" applyAlignment="1" applyProtection="1">
      <alignment horizontal="left"/>
      <protection locked="0"/>
    </xf>
    <xf numFmtId="0" fontId="15" fillId="0" borderId="0" xfId="0" applyFont="1" applyBorder="1" applyAlignment="1" applyProtection="1">
      <alignment horizontal="left"/>
      <protection locked="0"/>
    </xf>
    <xf numFmtId="0" fontId="2" fillId="0" borderId="3" xfId="0" applyFont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17" xfId="0" applyFont="1" applyFill="1" applyBorder="1" applyAlignment="1">
      <alignment horizontal="center"/>
    </xf>
    <xf numFmtId="0" fontId="14" fillId="3" borderId="18" xfId="0" applyFont="1" applyFill="1" applyBorder="1" applyAlignment="1">
      <alignment horizontal="center"/>
    </xf>
    <xf numFmtId="165" fontId="2" fillId="10" borderId="1" xfId="1" applyNumberFormat="1" applyFont="1" applyFill="1" applyBorder="1" applyAlignment="1" applyProtection="1">
      <alignment horizontal="center"/>
      <protection locked="0"/>
    </xf>
    <xf numFmtId="0" fontId="2" fillId="10" borderId="1" xfId="0" applyFont="1" applyFill="1" applyBorder="1" applyAlignment="1" applyProtection="1">
      <alignment horizontal="center"/>
      <protection locked="0"/>
    </xf>
    <xf numFmtId="0" fontId="0" fillId="10" borderId="10" xfId="0" applyFill="1" applyBorder="1"/>
    <xf numFmtId="0" fontId="0" fillId="10" borderId="11" xfId="0" applyFill="1" applyBorder="1"/>
    <xf numFmtId="0" fontId="2" fillId="11" borderId="1" xfId="0" applyFont="1" applyFill="1" applyBorder="1" applyAlignment="1" applyProtection="1">
      <alignment horizontal="center"/>
      <protection locked="0"/>
    </xf>
    <xf numFmtId="0" fontId="8" fillId="11" borderId="10" xfId="0" applyFont="1" applyFill="1" applyBorder="1" applyAlignment="1">
      <alignment horizontal="left"/>
    </xf>
    <xf numFmtId="0" fontId="8" fillId="11" borderId="11" xfId="0" applyFont="1" applyFill="1" applyBorder="1"/>
    <xf numFmtId="0" fontId="2" fillId="4" borderId="10" xfId="0" applyFont="1" applyFill="1" applyBorder="1"/>
    <xf numFmtId="1" fontId="2" fillId="4" borderId="11" xfId="0" applyNumberFormat="1" applyFont="1" applyFill="1" applyBorder="1" applyAlignment="1">
      <alignment horizontal="center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4" borderId="5" xfId="0" applyFill="1" applyBorder="1" applyAlignment="1">
      <alignment horizontal="center" wrapText="1"/>
    </xf>
    <xf numFmtId="0" fontId="0" fillId="4" borderId="0" xfId="0" applyFill="1" applyBorder="1" applyAlignment="1">
      <alignment horizontal="center" wrapText="1"/>
    </xf>
    <xf numFmtId="0" fontId="0" fillId="4" borderId="6" xfId="0" applyFill="1" applyBorder="1" applyAlignment="1">
      <alignment horizontal="center" wrapText="1"/>
    </xf>
    <xf numFmtId="0" fontId="0" fillId="4" borderId="7" xfId="0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2" fontId="1" fillId="0" borderId="1" xfId="1" applyNumberFormat="1" applyFont="1" applyFill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center" vertical="center"/>
    </xf>
  </cellXfs>
  <cellStyles count="1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Heading 1" xfId="12" builtinId="16"/>
    <cellStyle name="Heading 2" xfId="13" builtinId="17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Normal" xfId="0" builtinId="0"/>
    <cellStyle name="Percent" xfId="1" builtinId="5"/>
  </cellStyles>
  <dxfs count="8">
    <dxf>
      <fill>
        <patternFill>
          <bgColor theme="9"/>
        </patternFill>
      </fill>
    </dxf>
    <dxf>
      <fill>
        <patternFill>
          <bgColor rgb="FFEFFC42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rgb="FFFFFF4F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  <colors>
    <mruColors>
      <color rgb="FFEFFC42"/>
      <color rgb="FFFFFF4F"/>
      <color rgb="FFFEFA48"/>
      <color rgb="FFFAFCA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560728</xdr:colOff>
      <xdr:row>2</xdr:row>
      <xdr:rowOff>9524</xdr:rowOff>
    </xdr:from>
    <xdr:to>
      <xdr:col>18</xdr:col>
      <xdr:colOff>666749</xdr:colOff>
      <xdr:row>21</xdr:row>
      <xdr:rowOff>47624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9528" y="514349"/>
          <a:ext cx="4906621" cy="381952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showGridLines="0" tabSelected="1" workbookViewId="0">
      <selection activeCell="C38" sqref="C38"/>
    </sheetView>
  </sheetViews>
  <sheetFormatPr defaultColWidth="11" defaultRowHeight="15.75" x14ac:dyDescent="0.25"/>
  <cols>
    <col min="1" max="1" width="5.875" customWidth="1"/>
    <col min="2" max="2" width="1.625" customWidth="1"/>
    <col min="3" max="3" width="35.5" customWidth="1"/>
    <col min="4" max="4" width="17.125" customWidth="1"/>
    <col min="5" max="5" width="1.25" customWidth="1"/>
    <col min="6" max="6" width="2" customWidth="1"/>
    <col min="7" max="7" width="1" customWidth="1"/>
    <col min="8" max="8" width="12.375" customWidth="1"/>
    <col min="9" max="9" width="14.625" customWidth="1"/>
    <col min="10" max="10" width="13.25" customWidth="1"/>
  </cols>
  <sheetData>
    <row r="1" spans="1:10" ht="23.25" x14ac:dyDescent="0.35">
      <c r="A1" s="27" t="s">
        <v>44</v>
      </c>
      <c r="B1" s="26"/>
      <c r="C1" s="26"/>
    </row>
    <row r="2" spans="1:10" ht="16.5" thickBot="1" x14ac:dyDescent="0.3"/>
    <row r="3" spans="1:10" ht="5.0999999999999996" customHeight="1" x14ac:dyDescent="0.25">
      <c r="B3" s="1"/>
      <c r="C3" s="2"/>
      <c r="D3" s="2"/>
      <c r="E3" s="3"/>
    </row>
    <row r="4" spans="1:10" x14ac:dyDescent="0.25">
      <c r="B4" s="4"/>
      <c r="C4" s="14" t="s">
        <v>2</v>
      </c>
      <c r="D4" s="15"/>
      <c r="E4" s="7"/>
    </row>
    <row r="5" spans="1:10" ht="9.9499999999999993" customHeight="1" thickBot="1" x14ac:dyDescent="0.3">
      <c r="B5" s="4"/>
      <c r="C5" s="6"/>
      <c r="D5" s="6"/>
      <c r="E5" s="7"/>
    </row>
    <row r="6" spans="1:10" ht="16.5" thickBot="1" x14ac:dyDescent="0.3">
      <c r="B6" s="4"/>
      <c r="C6" s="5" t="s">
        <v>0</v>
      </c>
      <c r="D6" s="52">
        <v>7.0000000000000007E-2</v>
      </c>
      <c r="E6" s="7"/>
      <c r="H6" s="54" t="s">
        <v>13</v>
      </c>
      <c r="I6" s="55"/>
      <c r="J6" s="18"/>
    </row>
    <row r="7" spans="1:10" ht="6.95" customHeight="1" thickBot="1" x14ac:dyDescent="0.3">
      <c r="B7" s="4"/>
      <c r="C7" s="5"/>
      <c r="D7" s="11"/>
      <c r="E7" s="7"/>
    </row>
    <row r="8" spans="1:10" ht="16.5" thickBot="1" x14ac:dyDescent="0.3">
      <c r="B8" s="4"/>
      <c r="C8" s="5" t="s">
        <v>3</v>
      </c>
      <c r="D8" s="53">
        <v>180</v>
      </c>
      <c r="E8" s="7"/>
    </row>
    <row r="9" spans="1:10" ht="6" customHeight="1" x14ac:dyDescent="0.25">
      <c r="B9" s="4"/>
      <c r="C9" s="6"/>
      <c r="D9" s="12"/>
      <c r="E9" s="7"/>
    </row>
    <row r="10" spans="1:10" x14ac:dyDescent="0.25">
      <c r="B10" s="4"/>
      <c r="C10" s="6" t="s">
        <v>4</v>
      </c>
      <c r="D10" s="12">
        <f>D8*(1-D6)</f>
        <v>167.39999999999998</v>
      </c>
      <c r="E10" s="7"/>
    </row>
    <row r="11" spans="1:10" ht="5.0999999999999996" customHeight="1" x14ac:dyDescent="0.25">
      <c r="B11" s="4"/>
      <c r="C11" s="6"/>
      <c r="D11" s="12"/>
      <c r="E11" s="7"/>
    </row>
    <row r="12" spans="1:10" x14ac:dyDescent="0.25">
      <c r="B12" s="4"/>
      <c r="C12" s="16" t="s">
        <v>6</v>
      </c>
      <c r="D12" s="17">
        <v>2.2000000000000002</v>
      </c>
      <c r="E12" s="7"/>
    </row>
    <row r="13" spans="1:10" ht="5.0999999999999996" customHeight="1" x14ac:dyDescent="0.25">
      <c r="B13" s="4"/>
      <c r="C13" s="6"/>
      <c r="D13" s="12"/>
      <c r="E13" s="7"/>
    </row>
    <row r="14" spans="1:10" x14ac:dyDescent="0.25">
      <c r="B14" s="4"/>
      <c r="C14" s="6" t="s">
        <v>5</v>
      </c>
      <c r="D14" s="13">
        <f>D10/D12</f>
        <v>76.090909090909079</v>
      </c>
      <c r="E14" s="7"/>
    </row>
    <row r="15" spans="1:10" ht="6" customHeight="1" thickBot="1" x14ac:dyDescent="0.3">
      <c r="B15" s="4"/>
      <c r="C15" s="6"/>
      <c r="D15" s="13"/>
      <c r="E15" s="7"/>
    </row>
    <row r="16" spans="1:10" ht="20.100000000000001" customHeight="1" thickBot="1" x14ac:dyDescent="0.3">
      <c r="B16" s="4"/>
      <c r="C16" s="6" t="s">
        <v>11</v>
      </c>
      <c r="D16" s="56">
        <v>1.7250000000000001</v>
      </c>
      <c r="E16" s="7"/>
      <c r="H16" s="57" t="s">
        <v>12</v>
      </c>
      <c r="I16" s="58"/>
      <c r="J16" s="58"/>
    </row>
    <row r="17" spans="2:10" ht="12" customHeight="1" thickBot="1" x14ac:dyDescent="0.3">
      <c r="B17" s="4"/>
      <c r="C17" s="6"/>
      <c r="D17" s="13"/>
      <c r="E17" s="7"/>
    </row>
    <row r="18" spans="2:10" ht="16.5" thickBot="1" x14ac:dyDescent="0.3">
      <c r="B18" s="4"/>
      <c r="C18" s="59" t="s">
        <v>1</v>
      </c>
      <c r="D18" s="60">
        <f>370+(21.6*D14)</f>
        <v>2013.5636363636363</v>
      </c>
      <c r="E18" s="7"/>
    </row>
    <row r="19" spans="2:10" ht="5.25" customHeight="1" x14ac:dyDescent="0.25">
      <c r="B19" s="4"/>
      <c r="C19" s="6"/>
      <c r="D19" s="13"/>
      <c r="E19" s="7"/>
    </row>
    <row r="20" spans="2:10" ht="4.5" customHeight="1" thickBot="1" x14ac:dyDescent="0.3">
      <c r="B20" s="4"/>
      <c r="C20" s="6"/>
      <c r="D20" s="13"/>
      <c r="E20" s="7"/>
    </row>
    <row r="21" spans="2:10" ht="16.5" thickBot="1" x14ac:dyDescent="0.3">
      <c r="B21" s="4"/>
      <c r="C21" s="59" t="s">
        <v>14</v>
      </c>
      <c r="D21" s="60">
        <f>D18*D16</f>
        <v>3473.3972727272726</v>
      </c>
      <c r="E21" s="7"/>
      <c r="H21" s="61" t="s">
        <v>43</v>
      </c>
      <c r="I21" s="62"/>
      <c r="J21" s="63"/>
    </row>
    <row r="22" spans="2:10" ht="9" customHeight="1" thickBot="1" x14ac:dyDescent="0.3">
      <c r="B22" s="4"/>
      <c r="C22" s="6"/>
      <c r="D22" s="6"/>
      <c r="E22" s="7"/>
      <c r="H22" s="64"/>
      <c r="I22" s="65"/>
      <c r="J22" s="66"/>
    </row>
    <row r="23" spans="2:10" ht="16.5" thickBot="1" x14ac:dyDescent="0.3">
      <c r="B23" s="4"/>
      <c r="C23" s="59" t="s">
        <v>15</v>
      </c>
      <c r="D23" s="60">
        <f>D21-500</f>
        <v>2973.3972727272726</v>
      </c>
      <c r="E23" s="7"/>
      <c r="H23" s="64"/>
      <c r="I23" s="65"/>
      <c r="J23" s="66"/>
    </row>
    <row r="24" spans="2:10" ht="9" customHeight="1" thickBot="1" x14ac:dyDescent="0.3">
      <c r="B24" s="4"/>
      <c r="C24" s="6"/>
      <c r="D24" s="6"/>
      <c r="E24" s="7"/>
      <c r="H24" s="64"/>
      <c r="I24" s="65"/>
      <c r="J24" s="66"/>
    </row>
    <row r="25" spans="2:10" ht="16.5" thickBot="1" x14ac:dyDescent="0.3">
      <c r="B25" s="4"/>
      <c r="C25" s="59" t="s">
        <v>16</v>
      </c>
      <c r="D25" s="60">
        <f>D21+500</f>
        <v>3973.3972727272726</v>
      </c>
      <c r="E25" s="7"/>
      <c r="H25" s="67"/>
      <c r="I25" s="68"/>
      <c r="J25" s="69"/>
    </row>
    <row r="26" spans="2:10" ht="7.5" customHeight="1" thickBot="1" x14ac:dyDescent="0.3">
      <c r="B26" s="8"/>
      <c r="C26" s="9"/>
      <c r="D26" s="9"/>
      <c r="E26" s="10"/>
    </row>
    <row r="29" spans="2:10" ht="20.25" thickBot="1" x14ac:dyDescent="0.35">
      <c r="B29" s="39" t="s">
        <v>7</v>
      </c>
      <c r="C29" s="39"/>
      <c r="D29" s="39"/>
      <c r="E29" s="39"/>
    </row>
    <row r="30" spans="2:10" s="6" customFormat="1" ht="6.75" customHeight="1" thickTop="1" thickBot="1" x14ac:dyDescent="0.3">
      <c r="B30" s="38"/>
      <c r="C30" s="38"/>
      <c r="D30" s="38"/>
      <c r="E30" s="38"/>
    </row>
    <row r="31" spans="2:10" ht="31.5" customHeight="1" x14ac:dyDescent="0.25">
      <c r="B31" s="1"/>
      <c r="C31" s="19" t="s">
        <v>8</v>
      </c>
      <c r="D31" s="20" t="s">
        <v>9</v>
      </c>
      <c r="E31" s="3"/>
    </row>
    <row r="32" spans="2:10" ht="3.95" customHeight="1" thickBot="1" x14ac:dyDescent="0.3">
      <c r="B32" s="4"/>
      <c r="C32" s="14"/>
      <c r="D32" s="15"/>
      <c r="E32" s="7"/>
    </row>
    <row r="33" spans="2:5" ht="59.1" customHeight="1" thickBot="1" x14ac:dyDescent="0.3">
      <c r="B33" s="4"/>
      <c r="C33" s="21" t="s">
        <v>10</v>
      </c>
      <c r="D33" s="71">
        <v>1.2</v>
      </c>
      <c r="E33" s="7"/>
    </row>
    <row r="34" spans="2:5" ht="62.1" customHeight="1" thickBot="1" x14ac:dyDescent="0.3">
      <c r="B34" s="4"/>
      <c r="C34" s="22" t="s">
        <v>47</v>
      </c>
      <c r="D34" s="23">
        <v>1.375</v>
      </c>
      <c r="E34" s="7"/>
    </row>
    <row r="35" spans="2:5" ht="59.1" customHeight="1" thickBot="1" x14ac:dyDescent="0.3">
      <c r="B35" s="4"/>
      <c r="C35" s="22" t="s">
        <v>46</v>
      </c>
      <c r="D35" s="70">
        <v>1.55</v>
      </c>
      <c r="E35" s="7"/>
    </row>
    <row r="36" spans="2:5" ht="60" customHeight="1" thickBot="1" x14ac:dyDescent="0.3">
      <c r="B36" s="4"/>
      <c r="C36" s="22" t="s">
        <v>45</v>
      </c>
      <c r="D36" s="24">
        <v>1.7250000000000001</v>
      </c>
      <c r="E36" s="7"/>
    </row>
    <row r="37" spans="2:5" ht="53.1" customHeight="1" thickBot="1" x14ac:dyDescent="0.3">
      <c r="B37" s="4"/>
      <c r="C37" s="21" t="s">
        <v>48</v>
      </c>
      <c r="D37" s="71">
        <v>1.9</v>
      </c>
      <c r="E37" s="7"/>
    </row>
    <row r="38" spans="2:5" ht="6.95" customHeight="1" thickBot="1" x14ac:dyDescent="0.3">
      <c r="B38" s="8"/>
      <c r="C38" s="9"/>
      <c r="D38" s="25"/>
      <c r="E38" s="10"/>
    </row>
  </sheetData>
  <sheetProtection password="EEF1" sheet="1" objects="1" scenarios="1"/>
  <mergeCells count="2">
    <mergeCell ref="B29:E29"/>
    <mergeCell ref="H21:J25"/>
  </mergeCells>
  <dataValidations count="1">
    <dataValidation type="list" showInputMessage="1" showErrorMessage="1" sqref="D16">
      <formula1>$D$33:$D$37</formula1>
    </dataValidation>
  </dataValidations>
  <pageMargins left="0.75" right="0.75" top="1" bottom="1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showGridLines="0" workbookViewId="0">
      <selection activeCell="D7" sqref="D7"/>
    </sheetView>
  </sheetViews>
  <sheetFormatPr defaultRowHeight="15.75" x14ac:dyDescent="0.25"/>
  <cols>
    <col min="1" max="1" width="3.25" customWidth="1"/>
    <col min="2" max="2" width="1" customWidth="1"/>
    <col min="3" max="3" width="26.625" customWidth="1"/>
    <col min="4" max="4" width="7.125" customWidth="1"/>
    <col min="5" max="5" width="3.5" customWidth="1"/>
    <col min="6" max="7" width="6.375" customWidth="1"/>
    <col min="8" max="8" width="1.25" customWidth="1"/>
    <col min="9" max="9" width="2.375" customWidth="1"/>
    <col min="10" max="10" width="16.125" customWidth="1"/>
    <col min="11" max="11" width="6.5" hidden="1" customWidth="1"/>
  </cols>
  <sheetData>
    <row r="1" spans="1:11" ht="23.25" x14ac:dyDescent="0.35">
      <c r="A1" s="27" t="s">
        <v>17</v>
      </c>
      <c r="D1" t="s">
        <v>28</v>
      </c>
    </row>
    <row r="2" spans="1:11" ht="16.5" thickBot="1" x14ac:dyDescent="0.3">
      <c r="K2" t="s">
        <v>26</v>
      </c>
    </row>
    <row r="3" spans="1:11" x14ac:dyDescent="0.25">
      <c r="B3" s="1"/>
      <c r="C3" s="2" t="s">
        <v>22</v>
      </c>
      <c r="D3" s="46" t="s">
        <v>25</v>
      </c>
      <c r="E3" s="46"/>
      <c r="F3" s="46"/>
      <c r="G3" s="2"/>
      <c r="H3" s="3"/>
      <c r="K3" t="s">
        <v>27</v>
      </c>
    </row>
    <row r="4" spans="1:11" x14ac:dyDescent="0.25">
      <c r="B4" s="4"/>
      <c r="C4" s="6" t="s">
        <v>23</v>
      </c>
      <c r="D4" s="47">
        <v>21</v>
      </c>
      <c r="E4" s="47"/>
      <c r="F4" s="47"/>
      <c r="G4" s="6"/>
      <c r="H4" s="7"/>
    </row>
    <row r="5" spans="1:11" x14ac:dyDescent="0.25">
      <c r="A5" s="29"/>
      <c r="B5" s="4"/>
      <c r="C5" s="6" t="s">
        <v>24</v>
      </c>
      <c r="D5" s="47" t="s">
        <v>26</v>
      </c>
      <c r="E5" s="47"/>
      <c r="F5" s="47"/>
      <c r="G5" s="6"/>
      <c r="H5" s="7"/>
    </row>
    <row r="6" spans="1:11" ht="16.5" thickBot="1" x14ac:dyDescent="0.3">
      <c r="A6" s="29"/>
      <c r="B6" s="4"/>
      <c r="C6" s="6"/>
      <c r="D6" s="6"/>
      <c r="E6" s="6"/>
      <c r="F6" s="6"/>
      <c r="G6" s="6"/>
      <c r="H6" s="7"/>
    </row>
    <row r="7" spans="1:11" ht="16.5" thickBot="1" x14ac:dyDescent="0.3">
      <c r="B7" s="4"/>
      <c r="C7" s="5" t="s">
        <v>18</v>
      </c>
      <c r="D7" s="35">
        <v>170</v>
      </c>
      <c r="E7" s="6"/>
      <c r="F7" s="6"/>
      <c r="G7" s="6"/>
      <c r="H7" s="7"/>
      <c r="J7" s="37" t="s">
        <v>40</v>
      </c>
    </row>
    <row r="8" spans="1:11" ht="16.5" thickBot="1" x14ac:dyDescent="0.3">
      <c r="B8" s="4"/>
      <c r="C8" s="6"/>
      <c r="D8" s="6"/>
      <c r="E8" s="6"/>
      <c r="F8" s="6"/>
      <c r="G8" s="6"/>
      <c r="H8" s="7"/>
    </row>
    <row r="9" spans="1:11" ht="16.5" thickBot="1" x14ac:dyDescent="0.3">
      <c r="B9" s="4"/>
      <c r="C9" s="5" t="s">
        <v>21</v>
      </c>
      <c r="D9" s="35">
        <v>5</v>
      </c>
      <c r="E9" s="28" t="s">
        <v>39</v>
      </c>
      <c r="F9" s="35">
        <v>11</v>
      </c>
      <c r="G9" s="28" t="s">
        <v>19</v>
      </c>
      <c r="H9" s="7"/>
    </row>
    <row r="10" spans="1:11" x14ac:dyDescent="0.25">
      <c r="B10" s="4"/>
      <c r="C10" s="6"/>
      <c r="D10" s="6"/>
      <c r="E10" s="6"/>
      <c r="F10" s="6"/>
      <c r="G10" s="6"/>
      <c r="H10" s="7"/>
    </row>
    <row r="11" spans="1:11" x14ac:dyDescent="0.25">
      <c r="B11" s="4"/>
      <c r="C11" s="5" t="s">
        <v>20</v>
      </c>
      <c r="D11" s="36">
        <f>(703*(D7))/((D9*12+F9)*(D9*12+F9))</f>
        <v>23.707597698869272</v>
      </c>
      <c r="E11" s="6"/>
      <c r="F11" s="6"/>
      <c r="G11" s="6"/>
      <c r="H11" s="7"/>
    </row>
    <row r="12" spans="1:11" x14ac:dyDescent="0.25">
      <c r="B12" s="4"/>
      <c r="C12" s="5"/>
      <c r="D12" s="6"/>
      <c r="E12" s="6"/>
      <c r="F12" s="6"/>
      <c r="G12" s="6"/>
      <c r="H12" s="7"/>
    </row>
    <row r="13" spans="1:11" x14ac:dyDescent="0.25">
      <c r="B13" s="4"/>
      <c r="C13" s="5" t="s">
        <v>38</v>
      </c>
      <c r="D13" s="49" t="str">
        <f>IF(D11&lt;18.5,"Underweight",IF(AND(D11&gt;=18.5,D11&lt;24.99),"Normal",IF(AND(D11&gt;=25,D11&lt;29.99),"Overweight",IF(D11&gt;=30,"Obese"))))</f>
        <v>Normal</v>
      </c>
      <c r="E13" s="50"/>
      <c r="F13" s="51"/>
      <c r="G13" s="6"/>
      <c r="H13" s="7"/>
    </row>
    <row r="14" spans="1:11" ht="7.5" customHeight="1" thickBot="1" x14ac:dyDescent="0.3">
      <c r="B14" s="8"/>
      <c r="C14" s="33"/>
      <c r="D14" s="34"/>
      <c r="E14" s="34"/>
      <c r="F14" s="34"/>
      <c r="G14" s="9"/>
      <c r="H14" s="10"/>
    </row>
    <row r="15" spans="1:11" ht="16.5" thickBot="1" x14ac:dyDescent="0.3"/>
    <row r="16" spans="1:11" x14ac:dyDescent="0.25">
      <c r="B16" s="1"/>
      <c r="C16" s="48" t="s">
        <v>29</v>
      </c>
      <c r="D16" s="48"/>
      <c r="E16" s="48"/>
      <c r="F16" s="48"/>
      <c r="G16" s="2"/>
      <c r="H16" s="3"/>
    </row>
    <row r="17" spans="2:8" ht="18" thickBot="1" x14ac:dyDescent="0.35">
      <c r="B17" s="4"/>
      <c r="C17" s="31" t="s">
        <v>30</v>
      </c>
      <c r="D17" s="32"/>
      <c r="E17" s="40" t="s">
        <v>37</v>
      </c>
      <c r="F17" s="40"/>
      <c r="G17" s="40"/>
      <c r="H17" s="7"/>
    </row>
    <row r="18" spans="2:8" ht="16.5" thickTop="1" x14ac:dyDescent="0.25">
      <c r="B18" s="4"/>
      <c r="C18" s="12" t="s">
        <v>31</v>
      </c>
      <c r="D18" s="6"/>
      <c r="E18" s="41" t="s">
        <v>32</v>
      </c>
      <c r="F18" s="41"/>
      <c r="G18" s="41"/>
      <c r="H18" s="7"/>
    </row>
    <row r="19" spans="2:8" x14ac:dyDescent="0.25">
      <c r="B19" s="4"/>
      <c r="C19" s="12" t="s">
        <v>41</v>
      </c>
      <c r="D19" s="6"/>
      <c r="E19" s="42" t="s">
        <v>34</v>
      </c>
      <c r="F19" s="42"/>
      <c r="G19" s="42"/>
      <c r="H19" s="7"/>
    </row>
    <row r="20" spans="2:8" x14ac:dyDescent="0.25">
      <c r="B20" s="4"/>
      <c r="C20" s="12" t="s">
        <v>42</v>
      </c>
      <c r="D20" s="6"/>
      <c r="E20" s="43" t="s">
        <v>35</v>
      </c>
      <c r="F20" s="43"/>
      <c r="G20" s="43"/>
      <c r="H20" s="7"/>
    </row>
    <row r="21" spans="2:8" x14ac:dyDescent="0.25">
      <c r="B21" s="4"/>
      <c r="C21" s="12" t="s">
        <v>33</v>
      </c>
      <c r="D21" s="6"/>
      <c r="E21" s="44" t="s">
        <v>36</v>
      </c>
      <c r="F21" s="44"/>
      <c r="G21" s="44"/>
      <c r="H21" s="7"/>
    </row>
    <row r="22" spans="2:8" ht="7.5" customHeight="1" thickBot="1" x14ac:dyDescent="0.3">
      <c r="B22" s="8"/>
      <c r="C22" s="30"/>
      <c r="D22" s="9"/>
      <c r="E22" s="45"/>
      <c r="F22" s="45"/>
      <c r="G22" s="9"/>
      <c r="H22" s="10"/>
    </row>
  </sheetData>
  <sheetProtection password="EEF1" sheet="1" objects="1" scenarios="1"/>
  <mergeCells count="11">
    <mergeCell ref="E22:F22"/>
    <mergeCell ref="D3:F3"/>
    <mergeCell ref="D4:F4"/>
    <mergeCell ref="D5:F5"/>
    <mergeCell ref="C16:F16"/>
    <mergeCell ref="D13:F13"/>
    <mergeCell ref="E17:G17"/>
    <mergeCell ref="E18:G18"/>
    <mergeCell ref="E19:G19"/>
    <mergeCell ref="E20:G20"/>
    <mergeCell ref="E21:G21"/>
  </mergeCells>
  <conditionalFormatting sqref="D11">
    <cfRule type="cellIs" dxfId="7" priority="10" operator="between">
      <formula>30</formula>
      <formula>100</formula>
    </cfRule>
    <cfRule type="cellIs" dxfId="6" priority="11" operator="between">
      <formula>25</formula>
      <formula>29.9</formula>
    </cfRule>
    <cfRule type="cellIs" dxfId="5" priority="12" operator="between">
      <formula>18.5</formula>
      <formula>24.9</formula>
    </cfRule>
    <cfRule type="cellIs" dxfId="4" priority="13" operator="between">
      <formula>0</formula>
      <formula>18.49999999</formula>
    </cfRule>
  </conditionalFormatting>
  <conditionalFormatting sqref="D13">
    <cfRule type="containsText" dxfId="3" priority="4" operator="containsText" text="Normal">
      <formula>NOT(ISERROR(SEARCH("Normal",D13)))</formula>
    </cfRule>
  </conditionalFormatting>
  <conditionalFormatting sqref="D13:F13">
    <cfRule type="containsText" dxfId="2" priority="1" operator="containsText" text="Obese">
      <formula>NOT(ISERROR(SEARCH("Obese",D13)))</formula>
    </cfRule>
    <cfRule type="containsText" dxfId="1" priority="2" operator="containsText" text="Overweight">
      <formula>NOT(ISERROR(SEARCH("Overweight",D13)))</formula>
    </cfRule>
    <cfRule type="containsText" dxfId="0" priority="3" operator="containsText" text="Underweight">
      <formula>NOT(ISERROR(SEARCH("Underweight",D13)))</formula>
    </cfRule>
  </conditionalFormatting>
  <dataValidations count="1">
    <dataValidation type="list" allowBlank="1" showInputMessage="1" showErrorMessage="1" promptTitle="Gender" prompt="Choose Your Gender" sqref="D5:F5">
      <formula1>$K$2:$K$3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Calories</vt:lpstr>
      <vt:lpstr>BMI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Newburger</dc:creator>
  <cp:lastModifiedBy>Bryan</cp:lastModifiedBy>
  <dcterms:created xsi:type="dcterms:W3CDTF">2011-06-20T03:25:20Z</dcterms:created>
  <dcterms:modified xsi:type="dcterms:W3CDTF">2012-02-02T01:28:45Z</dcterms:modified>
</cp:coreProperties>
</file>